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44" windowWidth="20100" windowHeight="90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24" i="1"/>
  <c r="A9"/>
  <c r="A23"/>
  <c r="A21"/>
  <c r="A22" s="1"/>
  <c r="A6"/>
  <c r="A8"/>
  <c r="A7" l="1"/>
  <c r="A10" l="1"/>
  <c r="A12" s="1"/>
  <c r="A13" s="1"/>
  <c r="A25"/>
  <c r="A27" s="1"/>
  <c r="A28" s="1"/>
</calcChain>
</file>

<file path=xl/sharedStrings.xml><?xml version="1.0" encoding="utf-8"?>
<sst xmlns="http://schemas.openxmlformats.org/spreadsheetml/2006/main" count="22" uniqueCount="12">
  <si>
    <t xml:space="preserve">Prozíravý student (20 let) si založí doplňkové penzijní spoření na které vkládá na konci měsíce vždy 500 Kč měsíčně. Zvolil středně progresivní podílový fond </t>
  </si>
  <si>
    <t xml:space="preserve">Vzhledem k podílovým fondům, použijeme spojité úročení. </t>
  </si>
  <si>
    <t>Výnos 3% p.a.</t>
  </si>
  <si>
    <t>Vklady a výnosy za tři měsíce.</t>
  </si>
  <si>
    <t>Státní podpora</t>
  </si>
  <si>
    <t>Čtvrtletní úroková míra</t>
  </si>
  <si>
    <t>úspory za 45 let.</t>
  </si>
  <si>
    <t>úrok měsíční</t>
  </si>
  <si>
    <t>Výnosnost investice</t>
  </si>
  <si>
    <t xml:space="preserve">Prozíravý bývalý student (60 let) si založí doplňkové penzijní spoření na které vkládá na konci měsíce vždy 500 Kč měsíčně. Zvolil středně progresivní podílový fond </t>
  </si>
  <si>
    <t>úroková míra při spojitém úročení, tak aby effektivní byla 0.03</t>
  </si>
  <si>
    <t xml:space="preserve">s předpokládaným výnosem 3% p.a. po zdanění. Kolik financí bude mít k dispozici v 65 letech, kdy plánuje odchod do důchodu. </t>
  </si>
</sst>
</file>

<file path=xl/styles.xml><?xml version="1.0" encoding="utf-8"?>
<styleSheet xmlns="http://schemas.openxmlformats.org/spreadsheetml/2006/main">
  <numFmts count="4">
    <numFmt numFmtId="8" formatCode="#,##0.00\ &quot;Kč&quot;;[Red]\-#,##0.00\ &quot;Kč&quot;"/>
    <numFmt numFmtId="164" formatCode="0.000000%"/>
    <numFmt numFmtId="165" formatCode="#,##0.0000000\ &quot;Kč&quot;;[Red]\-#,##0.0000000\ &quot;Kč&quot;"/>
    <numFmt numFmtId="166" formatCode="#,##0.00000000\ &quot;Kč&quot;;[Red]\-#,##0.00000000\ &quot;Kč&quot;"/>
  </numFmts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8" fontId="0" fillId="0" borderId="0" xfId="0" applyNumberFormat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A17" sqref="A17"/>
    </sheetView>
  </sheetViews>
  <sheetFormatPr defaultRowHeight="14.4"/>
  <cols>
    <col min="1" max="1" width="57.5546875" customWidth="1"/>
    <col min="5" max="5" width="9.77734375" customWidth="1"/>
  </cols>
  <sheetData>
    <row r="1" spans="1:5">
      <c r="A1" s="3" t="s">
        <v>0</v>
      </c>
    </row>
    <row r="2" spans="1:5">
      <c r="A2" t="s">
        <v>11</v>
      </c>
    </row>
    <row r="4" spans="1:5">
      <c r="A4" t="s">
        <v>1</v>
      </c>
      <c r="B4" t="s">
        <v>2</v>
      </c>
    </row>
    <row r="6" spans="1:5">
      <c r="A6" s="4">
        <f>LN(0.03+1)</f>
        <v>2.9558802241544429E-2</v>
      </c>
      <c r="B6" t="s">
        <v>10</v>
      </c>
    </row>
    <row r="7" spans="1:5">
      <c r="A7" s="1">
        <f>500*EXP(A6*2/12) + 500*EXP(A6/12)+500</f>
        <v>1503.7024459017503</v>
      </c>
      <c r="B7" t="s">
        <v>3</v>
      </c>
    </row>
    <row r="8" spans="1:5">
      <c r="A8" s="1">
        <f>130*3</f>
        <v>390</v>
      </c>
      <c r="B8" t="s">
        <v>4</v>
      </c>
    </row>
    <row r="9" spans="1:5">
      <c r="A9" s="5">
        <f>EXP(A6*3/12)-1</f>
        <v>7.4170717777328754E-3</v>
      </c>
      <c r="B9" t="s">
        <v>5</v>
      </c>
      <c r="E9" s="1"/>
    </row>
    <row r="10" spans="1:5">
      <c r="A10" s="1">
        <f>FV(A9,45*4,-A7-A8,0,0)</f>
        <v>710187.929508648</v>
      </c>
      <c r="B10" t="s">
        <v>6</v>
      </c>
    </row>
    <row r="11" spans="1:5">
      <c r="A11" s="2"/>
    </row>
    <row r="12" spans="1:5">
      <c r="A12" s="2">
        <f>RATE(45*12,-500,0,A10,0)</f>
        <v>3.1561520512499871E-3</v>
      </c>
      <c r="B12" t="s">
        <v>7</v>
      </c>
    </row>
    <row r="13" spans="1:5">
      <c r="A13">
        <f>EFFECT(A12*12,12)</f>
        <v>3.8538236162479755E-2</v>
      </c>
      <c r="B13" t="s">
        <v>8</v>
      </c>
    </row>
    <row r="16" spans="1:5">
      <c r="A16" s="3" t="s">
        <v>9</v>
      </c>
    </row>
    <row r="17" spans="1:2">
      <c r="A17" t="s">
        <v>11</v>
      </c>
    </row>
    <row r="19" spans="1:2">
      <c r="A19" t="s">
        <v>1</v>
      </c>
      <c r="B19" t="s">
        <v>2</v>
      </c>
    </row>
    <row r="21" spans="1:2">
      <c r="A21" s="4">
        <f>LN(0.03+1)</f>
        <v>2.9558802241544429E-2</v>
      </c>
      <c r="B21" t="s">
        <v>10</v>
      </c>
    </row>
    <row r="22" spans="1:2">
      <c r="A22" s="1">
        <f>500*EXP(A21*2/12) + 500*EXP(A21/12)+500</f>
        <v>1503.7024459017503</v>
      </c>
      <c r="B22" t="s">
        <v>3</v>
      </c>
    </row>
    <row r="23" spans="1:2">
      <c r="A23" s="1">
        <f>130*3</f>
        <v>390</v>
      </c>
      <c r="B23" t="s">
        <v>4</v>
      </c>
    </row>
    <row r="24" spans="1:2">
      <c r="A24" s="5">
        <f>EXP(A21*3/12)-1</f>
        <v>7.4170717777328754E-3</v>
      </c>
      <c r="B24" t="s">
        <v>5</v>
      </c>
    </row>
    <row r="25" spans="1:2">
      <c r="A25" s="1">
        <f>FV(A24,5*4,-A22-A23,0,0)</f>
        <v>40665.334394651843</v>
      </c>
      <c r="B25" t="s">
        <v>6</v>
      </c>
    </row>
    <row r="26" spans="1:2">
      <c r="A26" s="2"/>
    </row>
    <row r="27" spans="1:2">
      <c r="A27" s="2">
        <f>RATE(5*12,-500,0,A25,0)</f>
        <v>9.8705352637911067E-3</v>
      </c>
      <c r="B27" t="s">
        <v>7</v>
      </c>
    </row>
    <row r="28" spans="1:2">
      <c r="A28">
        <f>EFFECT(A27*12,12)</f>
        <v>0.12509297508194295</v>
      </c>
      <c r="B28" t="s">
        <v>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Mrkvička</dc:creator>
  <cp:lastModifiedBy>Tomáš Mrkvička</cp:lastModifiedBy>
  <dcterms:created xsi:type="dcterms:W3CDTF">2015-02-24T09:09:12Z</dcterms:created>
  <dcterms:modified xsi:type="dcterms:W3CDTF">2016-03-29T12:02:10Z</dcterms:modified>
</cp:coreProperties>
</file>